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hbproducts-my.sharepoint.com/personal/ced_hbproducts_dk/Documents/Skrivebord/"/>
    </mc:Choice>
  </mc:AlternateContent>
  <xr:revisionPtr revIDLastSave="0" documentId="8_{54A44DC4-A069-4007-8AA3-B38EEA0F72A2}" xr6:coauthVersionLast="47" xr6:coauthVersionMax="47" xr10:uidLastSave="{00000000-0000-0000-0000-000000000000}"/>
  <bookViews>
    <workbookView xWindow="-120" yWindow="-120" windowWidth="29040" windowHeight="15720" xr2:uid="{9B6F1A43-12A9-429F-8AC4-0B6ECB4963E2}"/>
  </bookViews>
  <sheets>
    <sheet name="US version" sheetId="4" r:id="rId1"/>
    <sheet name="EU version"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 l="1"/>
  <c r="H26" i="3" s="1"/>
  <c r="H25" i="3"/>
  <c r="G25" i="3"/>
  <c r="G26" i="4"/>
  <c r="H26" i="4" s="1"/>
  <c r="G25" i="4"/>
  <c r="H25" i="4" s="1"/>
  <c r="D28" i="3" l="1"/>
  <c r="D29" i="3" s="1"/>
  <c r="D28" i="4"/>
  <c r="D29" i="4" s="1"/>
</calcChain>
</file>

<file path=xl/sharedStrings.xml><?xml version="1.0" encoding="utf-8"?>
<sst xmlns="http://schemas.openxmlformats.org/spreadsheetml/2006/main" count="64" uniqueCount="35">
  <si>
    <t>kWh</t>
  </si>
  <si>
    <t>€/kWh</t>
  </si>
  <si>
    <t>€</t>
  </si>
  <si>
    <t>number/day</t>
  </si>
  <si>
    <t>Annual saving</t>
  </si>
  <si>
    <t>year</t>
  </si>
  <si>
    <t>Calculation for 28 TR evaporator in coldstore</t>
  </si>
  <si>
    <t>Ton-hour</t>
  </si>
  <si>
    <t>$/kWh</t>
  </si>
  <si>
    <t>$</t>
  </si>
  <si>
    <t>Current setup</t>
  </si>
  <si>
    <t>Optimized with defrost control</t>
  </si>
  <si>
    <t>payback*</t>
  </si>
  <si>
    <t xml:space="preserve">* Based on sensor price 891€ </t>
  </si>
  <si>
    <t>* Based on sensor price 1088$</t>
  </si>
  <si>
    <t>Number of defrosting cycles</t>
  </si>
  <si>
    <t>Energy added during defrost</t>
  </si>
  <si>
    <t>Energy removal by refrigeration</t>
  </si>
  <si>
    <t>Electricity cost</t>
  </si>
  <si>
    <t>Total cost per defrost</t>
  </si>
  <si>
    <t>Annual cost</t>
  </si>
  <si>
    <t>Energy cost</t>
  </si>
  <si>
    <t>How to use the calculation:</t>
  </si>
  <si>
    <t>2.       Update the numbers in the green fields if you have the actual data.</t>
  </si>
  <si>
    <t xml:space="preserve">The major saving comes from defrosting only when necessary. </t>
  </si>
  <si>
    <t xml:space="preserve">The calculations for the heat used in defrosting are based on the Danfoss Liquid Drain method (Effective and cost-efficient hot gas defrost methods, Danfoss white paper). </t>
  </si>
  <si>
    <t>Systems using hot gas with pressure control and systems using electrical heating or hot water will consume more energy.</t>
  </si>
  <si>
    <t>The calculation below is based on hot gas defrosting of a -13°F evaporator in a cold store.</t>
  </si>
  <si>
    <t xml:space="preserve">It is common practice to set the defrost frequency to the worst-case scenario and not reduce it if it is not needed. </t>
  </si>
  <si>
    <t>This typically results in 2-3 times too many defrost cycles being performed even when they are not necessary. With the defrost sensor, defrosting is only done when needed.</t>
  </si>
  <si>
    <t>With the defrost sensor, defrosting is only done when needed.</t>
  </si>
  <si>
    <t xml:space="preserve">When an evaporator is defrosted, some heat is added to the room. Some of the heat is used to melt the frost layer, while some of it dissipates into the air in the cold store. </t>
  </si>
  <si>
    <t xml:space="preserve">This means that the room temperature increases and the heat must be removed by the refrigeration system. </t>
  </si>
  <si>
    <t xml:space="preserve">1.       Update the numbers in the yellow field with your actual values. </t>
  </si>
  <si>
    <t>Calculation for 100KW evaporator in coldstore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</si>
</sst>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1" xfId="0" applyBorder="1"/>
    <xf numFmtId="0" fontId="0" fillId="2" borderId="1" xfId="0" applyFill="1" applyBorder="1"/>
    <xf numFmtId="0" fontId="1" fillId="0" borderId="0" xfId="0" applyFont="1"/>
    <xf numFmtId="2" fontId="1" fillId="0" borderId="0" xfId="0" applyNumberFormat="1" applyFont="1"/>
    <xf numFmtId="0" fontId="1" fillId="0" borderId="1" xfId="0" applyFont="1" applyBorder="1"/>
    <xf numFmtId="0" fontId="1" fillId="0" borderId="1" xfId="0" applyFont="1" applyBorder="1" applyAlignment="1">
      <alignment wrapText="1"/>
    </xf>
    <xf numFmtId="0" fontId="0" fillId="0" borderId="0" xfId="0" quotePrefix="1"/>
    <xf numFmtId="0" fontId="0" fillId="3" borderId="1" xfId="0" applyFill="1" applyBorder="1"/>
    <xf numFmtId="0" fontId="0" fillId="4" borderId="0" xfId="0" applyFill="1"/>
    <xf numFmtId="0" fontId="1" fillId="4" borderId="0" xfId="0" applyFont="1" applyFill="1"/>
    <xf numFmtId="0" fontId="2" fillId="4" borderId="0" xfId="0" applyFont="1" applyFill="1"/>
    <xf numFmtId="0" fontId="0" fillId="0" borderId="0" xfId="0" applyAlignment="1">
      <alignment vertical="center"/>
    </xf>
    <xf numFmtId="0" fontId="1" fillId="4" borderId="1" xfId="0" applyFont="1" applyFill="1" applyBorder="1"/>
    <xf numFmtId="1" fontId="0" fillId="4" borderId="1" xfId="0" applyNumberFormat="1" applyFill="1" applyBorder="1"/>
    <xf numFmtId="0" fontId="1" fillId="4" borderId="1" xfId="0" applyFont="1" applyFill="1" applyBorder="1" applyAlignment="1">
      <alignment wrapText="1"/>
    </xf>
    <xf numFmtId="1" fontId="1" fillId="4" borderId="0" xfId="0" applyNumberFormat="1" applyFont="1" applyFill="1"/>
    <xf numFmtId="2" fontId="1" fillId="4" borderId="0" xfId="0" applyNumberFormat="1" applyFont="1" applyFill="1"/>
    <xf numFmtId="0" fontId="0" fillId="4" borderId="0" xfId="0" quotePrefix="1" applyFill="1"/>
    <xf numFmtId="0" fontId="0" fillId="4" borderId="0" xfId="0"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5330-6995-41A4-AB39-A4DFCB0021EC}">
  <dimension ref="A1:BM80"/>
  <sheetViews>
    <sheetView tabSelected="1" workbookViewId="0">
      <selection activeCell="J31" sqref="J31"/>
    </sheetView>
  </sheetViews>
  <sheetFormatPr defaultRowHeight="15" x14ac:dyDescent="0.25"/>
  <cols>
    <col min="2" max="2" width="17.28515625" customWidth="1"/>
    <col min="3" max="3" width="26.42578125" customWidth="1"/>
    <col min="4" max="4" width="28.7109375" customWidth="1"/>
    <col min="5" max="5" width="29" customWidth="1"/>
    <col min="6" max="6" width="20" customWidth="1"/>
    <col min="7" max="7" width="12.7109375" customWidth="1"/>
    <col min="8" max="8" width="15.85546875" customWidth="1"/>
  </cols>
  <sheetData>
    <row r="1" spans="1:65"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row>
    <row r="2" spans="1:65" ht="21" x14ac:dyDescent="0.35">
      <c r="A2" s="9"/>
      <c r="B2" s="9"/>
      <c r="C2" s="9"/>
      <c r="D2" s="11" t="s">
        <v>6</v>
      </c>
      <c r="E2" s="11"/>
      <c r="F2" s="11"/>
      <c r="G2" s="11"/>
      <c r="H2" s="11"/>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row>
    <row r="3" spans="1:65" x14ac:dyDescent="0.2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row>
    <row r="4" spans="1:65" x14ac:dyDescent="0.25">
      <c r="A4" s="9"/>
      <c r="B4" s="9" t="s">
        <v>27</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row>
    <row r="5" spans="1:65" x14ac:dyDescent="0.2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row>
    <row r="6" spans="1:65" x14ac:dyDescent="0.25">
      <c r="A6" s="9"/>
      <c r="B6" s="10" t="s">
        <v>22</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row>
    <row r="7" spans="1:65" x14ac:dyDescent="0.25">
      <c r="A7" s="9"/>
      <c r="B7" s="9" t="s">
        <v>33</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row>
    <row r="8" spans="1:65" x14ac:dyDescent="0.25">
      <c r="A8" s="9"/>
      <c r="B8" s="9" t="s">
        <v>23</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row>
    <row r="9" spans="1:65" x14ac:dyDescent="0.25">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row>
    <row r="10" spans="1:65" x14ac:dyDescent="0.25">
      <c r="A10" s="9"/>
      <c r="B10" s="9" t="s">
        <v>24</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row>
    <row r="11" spans="1:65" x14ac:dyDescent="0.25">
      <c r="A11" s="9"/>
      <c r="B11" s="9" t="s">
        <v>28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row>
    <row r="12" spans="1:65" x14ac:dyDescent="0.25">
      <c r="A12" s="9"/>
      <c r="B12" s="9" t="s">
        <v>29</v>
      </c>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row>
    <row r="13" spans="1:65" x14ac:dyDescent="0.25">
      <c r="A13" s="9"/>
      <c r="B13" t="s">
        <v>30</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row>
    <row r="14" spans="1:65"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row>
    <row r="15" spans="1:65" x14ac:dyDescent="0.25">
      <c r="A15" s="9"/>
      <c r="B15" s="9" t="s">
        <v>31</v>
      </c>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row>
    <row r="16" spans="1:65" x14ac:dyDescent="0.25">
      <c r="A16" s="9"/>
      <c r="B16" s="9" t="s">
        <v>32</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row>
    <row r="17" spans="1:65"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row>
    <row r="18" spans="1:65" x14ac:dyDescent="0.25">
      <c r="A18" s="9"/>
      <c r="B18" s="12" t="s">
        <v>25</v>
      </c>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row>
    <row r="19" spans="1:65" x14ac:dyDescent="0.25">
      <c r="A19" s="9"/>
      <c r="B19" s="12" t="s">
        <v>26</v>
      </c>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row>
    <row r="20" spans="1:65" x14ac:dyDescent="0.25">
      <c r="A20" s="9"/>
      <c r="B20" s="12"/>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row>
    <row r="21" spans="1:65"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row>
    <row r="22" spans="1:65" ht="1.5"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row>
    <row r="23" spans="1:65" x14ac:dyDescent="0.25">
      <c r="A23" s="9"/>
      <c r="B23" s="9"/>
      <c r="C23" s="10" t="s">
        <v>15</v>
      </c>
      <c r="D23" s="10" t="s">
        <v>16</v>
      </c>
      <c r="E23" s="10" t="s">
        <v>17</v>
      </c>
      <c r="F23" s="10" t="s">
        <v>18</v>
      </c>
      <c r="G23" s="10" t="s">
        <v>19</v>
      </c>
      <c r="H23" s="10" t="s">
        <v>20</v>
      </c>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row>
    <row r="24" spans="1:65" ht="24" customHeight="1" x14ac:dyDescent="0.25">
      <c r="A24" s="9"/>
      <c r="B24" s="9"/>
      <c r="C24" s="10" t="s">
        <v>3</v>
      </c>
      <c r="D24" s="10" t="s">
        <v>7</v>
      </c>
      <c r="E24" s="10" t="s">
        <v>7</v>
      </c>
      <c r="F24" s="10" t="s">
        <v>8</v>
      </c>
      <c r="G24" s="10" t="s">
        <v>9</v>
      </c>
      <c r="H24" s="10" t="s">
        <v>9</v>
      </c>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row>
    <row r="25" spans="1:65" ht="33" customHeight="1" x14ac:dyDescent="0.25">
      <c r="A25" s="9"/>
      <c r="B25" s="13" t="s">
        <v>10</v>
      </c>
      <c r="C25" s="2">
        <v>4</v>
      </c>
      <c r="D25" s="8">
        <v>12</v>
      </c>
      <c r="E25" s="8">
        <v>4</v>
      </c>
      <c r="F25" s="8">
        <v>0.16</v>
      </c>
      <c r="G25" s="14">
        <f>(D25+E25)*3.52*F25</f>
        <v>9.0112000000000005</v>
      </c>
      <c r="H25" s="14">
        <f>C25*G25*365</f>
        <v>13156.352000000001</v>
      </c>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row>
    <row r="26" spans="1:65" ht="38.25" customHeight="1" x14ac:dyDescent="0.25">
      <c r="A26" s="9"/>
      <c r="B26" s="15" t="s">
        <v>11</v>
      </c>
      <c r="C26" s="2">
        <v>2</v>
      </c>
      <c r="D26" s="8">
        <v>12</v>
      </c>
      <c r="E26" s="8">
        <v>4</v>
      </c>
      <c r="F26" s="8">
        <v>0.16</v>
      </c>
      <c r="G26" s="14">
        <f>(D26+E26)*3.52*F26</f>
        <v>9.0112000000000005</v>
      </c>
      <c r="H26" s="14">
        <f>C26*G26*365</f>
        <v>6578.1760000000004</v>
      </c>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row>
    <row r="27" spans="1:65"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row>
    <row r="28" spans="1:65" x14ac:dyDescent="0.25">
      <c r="A28" s="9"/>
      <c r="B28" s="9"/>
      <c r="C28" s="10" t="s">
        <v>4</v>
      </c>
      <c r="D28" s="16">
        <f>H25-H26</f>
        <v>6578.1760000000004</v>
      </c>
      <c r="E28" s="10" t="s">
        <v>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row>
    <row r="29" spans="1:65" x14ac:dyDescent="0.25">
      <c r="A29" s="9"/>
      <c r="B29" s="9"/>
      <c r="C29" s="10" t="s">
        <v>12</v>
      </c>
      <c r="D29" s="17">
        <f>1088/D28</f>
        <v>0.16539539227895392</v>
      </c>
      <c r="E29" s="10" t="s">
        <v>5</v>
      </c>
      <c r="F29" s="18" t="s">
        <v>14</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row>
    <row r="30" spans="1:65"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row>
    <row r="31" spans="1:6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row>
    <row r="32" spans="1:6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row>
    <row r="33" spans="1:6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row>
    <row r="34" spans="1:6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row>
    <row r="35" spans="1:6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row>
    <row r="36" spans="1:6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row>
    <row r="37" spans="1:6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row>
    <row r="38" spans="1:6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row>
    <row r="39" spans="1:6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row>
    <row r="40" spans="1:6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row>
    <row r="41" spans="1:6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row>
    <row r="42" spans="1:6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row>
    <row r="43" spans="1:6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row>
    <row r="44" spans="1:6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row>
    <row r="45" spans="1:6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row>
    <row r="46" spans="1:6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row>
    <row r="47" spans="1:6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row>
    <row r="48" spans="1:6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row>
    <row r="49" spans="1:6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row>
    <row r="50" spans="1:6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row>
    <row r="51" spans="1:6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row>
    <row r="52" spans="1:6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row>
    <row r="53" spans="1:6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row>
    <row r="54" spans="1:6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row>
    <row r="55" spans="1:6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row>
    <row r="56" spans="1:6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row>
    <row r="57" spans="1:6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row>
    <row r="58" spans="1:6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row>
    <row r="59" spans="1:6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row>
    <row r="60" spans="1:6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row>
    <row r="61" spans="1:6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row>
    <row r="62" spans="1:6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row>
    <row r="63" spans="1:6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row>
    <row r="64" spans="1:6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row>
    <row r="65" spans="1:6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row>
    <row r="66" spans="1:6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row>
    <row r="67" spans="1:6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row>
    <row r="68" spans="1:6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row>
    <row r="69" spans="1:6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row>
    <row r="70" spans="1:6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row>
    <row r="71" spans="1:6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row>
    <row r="72" spans="1:6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row>
    <row r="73" spans="1:6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row>
    <row r="74" spans="1:6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row>
    <row r="75" spans="1:6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row>
    <row r="76" spans="1:6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row>
    <row r="77" spans="1:6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row>
    <row r="78" spans="1:6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row>
    <row r="79" spans="1:6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row>
    <row r="80" spans="1:6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10FA-120E-40F3-8C93-F49F7376A4B9}">
  <dimension ref="A1:BB55"/>
  <sheetViews>
    <sheetView workbookViewId="0">
      <selection activeCell="N23" sqref="N23"/>
    </sheetView>
  </sheetViews>
  <sheetFormatPr defaultRowHeight="15" x14ac:dyDescent="0.25"/>
  <cols>
    <col min="2" max="2" width="14.7109375" customWidth="1"/>
    <col min="3" max="3" width="27.7109375" customWidth="1"/>
    <col min="4" max="4" width="26.42578125" customWidth="1"/>
    <col min="5" max="5" width="28.7109375" customWidth="1"/>
    <col min="6" max="6" width="15.28515625" customWidth="1"/>
    <col min="7" max="7" width="19.28515625" customWidth="1"/>
    <col min="8" max="8" width="11.85546875" customWidth="1"/>
  </cols>
  <sheetData>
    <row r="1" spans="1:54"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row>
    <row r="2" spans="1:54" x14ac:dyDescent="0.2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row>
    <row r="3" spans="1:54" ht="21" x14ac:dyDescent="0.35">
      <c r="A3" s="9"/>
      <c r="B3" s="9"/>
      <c r="C3" s="9"/>
      <c r="D3" s="11" t="s">
        <v>34</v>
      </c>
      <c r="E3" s="11"/>
      <c r="F3" s="11"/>
      <c r="G3" s="11"/>
      <c r="H3" s="11"/>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row>
    <row r="4" spans="1:54" x14ac:dyDescent="0.2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row>
    <row r="5" spans="1:54" x14ac:dyDescent="0.25">
      <c r="A5" s="9"/>
      <c r="B5" s="9" t="s">
        <v>27</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row>
    <row r="6" spans="1:54" x14ac:dyDescent="0.2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x14ac:dyDescent="0.25">
      <c r="A7" s="9"/>
      <c r="B7" s="10" t="s">
        <v>22</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row>
    <row r="8" spans="1:54" x14ac:dyDescent="0.25">
      <c r="A8" s="9"/>
      <c r="B8" s="9" t="s">
        <v>33</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row>
    <row r="9" spans="1:54" x14ac:dyDescent="0.25">
      <c r="A9" s="9"/>
      <c r="B9" s="9" t="s">
        <v>23</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row>
    <row r="10" spans="1:54" x14ac:dyDescent="0.25">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row>
    <row r="11" spans="1:54" x14ac:dyDescent="0.25">
      <c r="A11" s="9"/>
      <c r="B11" s="9" t="s">
        <v>24</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row>
    <row r="12" spans="1:54" x14ac:dyDescent="0.25">
      <c r="A12" s="9"/>
      <c r="B12" s="9" t="s">
        <v>28</v>
      </c>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row>
    <row r="13" spans="1:54" x14ac:dyDescent="0.25">
      <c r="A13" s="9"/>
      <c r="B13" s="9" t="s">
        <v>29</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row>
    <row r="14" spans="1:54" x14ac:dyDescent="0.25">
      <c r="A14" s="9"/>
      <c r="B14" s="9" t="s">
        <v>30</v>
      </c>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row>
    <row r="15" spans="1:54"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row>
    <row r="16" spans="1:54" x14ac:dyDescent="0.25">
      <c r="A16" s="9"/>
      <c r="B16" s="9" t="s">
        <v>31</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row>
    <row r="17" spans="1:54" x14ac:dyDescent="0.25">
      <c r="A17" s="9"/>
      <c r="B17" s="9" t="s">
        <v>32</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row>
    <row r="18" spans="1:54"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row>
    <row r="19" spans="1:54" x14ac:dyDescent="0.25">
      <c r="A19" s="9"/>
      <c r="B19" s="19" t="s">
        <v>25</v>
      </c>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row>
    <row r="20" spans="1:54" x14ac:dyDescent="0.25">
      <c r="A20" s="9"/>
      <c r="B20" s="19" t="s">
        <v>26</v>
      </c>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row>
    <row r="21" spans="1:54"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row>
    <row r="22" spans="1:54"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row>
    <row r="23" spans="1:54" x14ac:dyDescent="0.25">
      <c r="A23" s="9"/>
      <c r="C23" s="3" t="s">
        <v>15</v>
      </c>
      <c r="D23" s="3" t="s">
        <v>16</v>
      </c>
      <c r="E23" s="3" t="s">
        <v>17</v>
      </c>
      <c r="F23" s="3" t="s">
        <v>21</v>
      </c>
      <c r="G23" s="3" t="s">
        <v>19</v>
      </c>
      <c r="H23" s="3" t="s">
        <v>20</v>
      </c>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row>
    <row r="24" spans="1:54" ht="16.5" customHeight="1" x14ac:dyDescent="0.25">
      <c r="A24" s="9"/>
      <c r="C24" s="3" t="s">
        <v>3</v>
      </c>
      <c r="D24" s="3" t="s">
        <v>0</v>
      </c>
      <c r="E24" s="3" t="s">
        <v>0</v>
      </c>
      <c r="F24" s="3" t="s">
        <v>1</v>
      </c>
      <c r="G24" s="3" t="s">
        <v>2</v>
      </c>
      <c r="H24" s="3" t="s">
        <v>2</v>
      </c>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row>
    <row r="25" spans="1:54" ht="34.5" customHeight="1" x14ac:dyDescent="0.25">
      <c r="A25" s="9"/>
      <c r="B25" s="5" t="s">
        <v>10</v>
      </c>
      <c r="C25" s="2">
        <v>4</v>
      </c>
      <c r="D25" s="8">
        <v>41</v>
      </c>
      <c r="E25" s="8">
        <v>13</v>
      </c>
      <c r="F25" s="8">
        <v>0.15</v>
      </c>
      <c r="G25" s="1">
        <f>(D25+E25)*F25</f>
        <v>8.1</v>
      </c>
      <c r="H25" s="1">
        <f>C25*G25*365</f>
        <v>11826</v>
      </c>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row>
    <row r="26" spans="1:54" ht="42" customHeight="1" x14ac:dyDescent="0.25">
      <c r="A26" s="9"/>
      <c r="B26" s="6" t="s">
        <v>11</v>
      </c>
      <c r="C26" s="2">
        <v>2</v>
      </c>
      <c r="D26" s="8">
        <v>41</v>
      </c>
      <c r="E26" s="8">
        <v>13</v>
      </c>
      <c r="F26" s="8">
        <v>0.15</v>
      </c>
      <c r="G26" s="1">
        <f>(D26+E26)*F26</f>
        <v>8.1</v>
      </c>
      <c r="H26" s="1">
        <f>C26*G26*365</f>
        <v>5913</v>
      </c>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row>
    <row r="27" spans="1:54" x14ac:dyDescent="0.25">
      <c r="A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row>
    <row r="28" spans="1:54" x14ac:dyDescent="0.25">
      <c r="A28" s="9"/>
      <c r="C28" s="3" t="s">
        <v>4</v>
      </c>
      <c r="D28" s="3">
        <f>H25-H26</f>
        <v>5913</v>
      </c>
      <c r="E28" s="3" t="s">
        <v>2</v>
      </c>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row>
    <row r="29" spans="1:54" x14ac:dyDescent="0.25">
      <c r="A29" s="9"/>
      <c r="C29" s="3" t="s">
        <v>12</v>
      </c>
      <c r="D29" s="4">
        <f>891/D28</f>
        <v>0.15068493150684931</v>
      </c>
      <c r="E29" s="3" t="s">
        <v>5</v>
      </c>
      <c r="F29" s="7" t="s">
        <v>13</v>
      </c>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row>
    <row r="30" spans="1:54"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row>
    <row r="31" spans="1:54"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row>
    <row r="32" spans="1:54"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row>
    <row r="33" spans="1:54"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row>
    <row r="34" spans="1:54"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row>
    <row r="35" spans="1:54"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row>
    <row r="36" spans="1:54"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row>
    <row r="37" spans="1:54"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row>
    <row r="38" spans="1:54"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row>
    <row r="39" spans="1:54"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row>
    <row r="40" spans="1:54"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row>
    <row r="41" spans="1:54"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row>
    <row r="42" spans="1:54"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row>
    <row r="43" spans="1:54"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row>
    <row r="44" spans="1:54"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row>
    <row r="45" spans="1:54"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row>
    <row r="46" spans="1:54"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row>
    <row r="47" spans="1:54"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row>
    <row r="48" spans="1:54"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row>
    <row r="49" spans="1:54"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row>
    <row r="50" spans="1:54"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row>
    <row r="51" spans="1:54"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row>
    <row r="52" spans="1:54"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row>
    <row r="53" spans="1:54"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row>
    <row r="54" spans="1:54"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row>
    <row r="55" spans="1:54"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US version</vt:lpstr>
      <vt:lpstr>EU 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Kudsk</dc:creator>
  <cp:lastModifiedBy>Camilla Elstrøm Demuth</cp:lastModifiedBy>
  <cp:lastPrinted>2023-06-06T12:00:08Z</cp:lastPrinted>
  <dcterms:created xsi:type="dcterms:W3CDTF">2023-06-06T08:11:08Z</dcterms:created>
  <dcterms:modified xsi:type="dcterms:W3CDTF">2023-07-07T08:50:20Z</dcterms:modified>
</cp:coreProperties>
</file>